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0" yWindow="0" windowWidth="28800" windowHeight="12435"/>
  </bookViews>
  <sheets>
    <sheet name="Import" sheetId="2" r:id="rId1"/>
    <sheet name="View" sheetId="1" r:id="rId2"/>
    <sheet name="Data" sheetId="4" r:id="rId3"/>
    <sheet name="Notes" sheetId="5" r:id="rId4"/>
  </sheets>
  <functionGroups builtInGroupCount="17"/>
  <calcPr calcId="145621" concurrentCalc="0"/>
</workbook>
</file>

<file path=xl/calcChain.xml><?xml version="1.0" encoding="utf-8"?>
<calcChain xmlns="http://schemas.openxmlformats.org/spreadsheetml/2006/main">
  <c r="B32" i="1" l="1"/>
  <c r="B15" i="1"/>
  <c r="B14" i="1"/>
  <c r="B13" i="1"/>
  <c r="B12" i="1"/>
  <c r="B11" i="1"/>
  <c r="B10" i="1"/>
  <c r="B30" i="1"/>
  <c r="B26" i="1"/>
  <c r="G21" i="1"/>
  <c r="F21" i="1"/>
  <c r="D15" i="1"/>
  <c r="D14" i="1"/>
  <c r="D13" i="1"/>
  <c r="D12" i="1"/>
  <c r="D11" i="1"/>
  <c r="D10" i="1"/>
  <c r="F13" i="1"/>
  <c r="F12" i="1"/>
  <c r="F11" i="1"/>
  <c r="E15" i="1"/>
  <c r="E14" i="1"/>
  <c r="E13" i="1"/>
  <c r="E12" i="1"/>
  <c r="E11" i="1"/>
  <c r="E10" i="1"/>
  <c r="C21" i="1"/>
  <c r="D21" i="1"/>
  <c r="E21" i="1"/>
  <c r="B21" i="1"/>
  <c r="C15" i="1"/>
  <c r="C14" i="1"/>
  <c r="C13" i="1"/>
  <c r="C12" i="1"/>
  <c r="C11" i="1"/>
  <c r="C10" i="1"/>
  <c r="B7" i="1"/>
  <c r="B4" i="1"/>
  <c r="C25" i="1"/>
  <c r="D25" i="1"/>
  <c r="E25" i="1"/>
  <c r="F25" i="1"/>
  <c r="G25" i="1"/>
  <c r="H25" i="1"/>
  <c r="I25" i="1"/>
  <c r="J25" i="1"/>
  <c r="K25" i="1"/>
  <c r="B25" i="1"/>
  <c r="B3" i="1"/>
  <c r="D33" i="1"/>
  <c r="C33" i="1"/>
</calcChain>
</file>

<file path=xl/sharedStrings.xml><?xml version="1.0" encoding="utf-8"?>
<sst xmlns="http://schemas.openxmlformats.org/spreadsheetml/2006/main" count="90" uniqueCount="86">
  <si>
    <t>Location</t>
  </si>
  <si>
    <t>date</t>
  </si>
  <si>
    <t>time</t>
  </si>
  <si>
    <t>duration</t>
  </si>
  <si>
    <t>Filename</t>
  </si>
  <si>
    <t>Index</t>
  </si>
  <si>
    <t>Duration [s]</t>
  </si>
  <si>
    <t>Time</t>
  </si>
  <si>
    <t>Date</t>
  </si>
  <si>
    <t>How does this worksheet work?</t>
  </si>
  <si>
    <t>For support or to download the latest version of this file, please refer to our website</t>
  </si>
  <si>
    <t>www.bedrock-audio.com</t>
  </si>
  <si>
    <t xml:space="preserve">ALL RIGHTS RESERVED. This worksheet contains material protected under International and Federal Copyright Laws and Treaties. Any unauthorized use of this material is prohibited. No part of this worksheet may be reproduced or transmitted in any form or by any means, electronic or mechanical, including photocopying, recording, or by any information storage and retrieval system without express written permission from the author. </t>
  </si>
  <si>
    <t xml:space="preserve"> </t>
  </si>
  <si>
    <t>DISCLAIMER</t>
  </si>
  <si>
    <t>THIS DOCUMENT IS PROVIDED "AS IS", WITHOUT WARRANTY OF ANY KIND, EXPRESS OR IMPLIED, INCLUDING BUT NOT LIMITED TO THE WARRANTIES OF MERCHANTABILITY, FITNESS FOR A PARTICULAR PURPOSE AND NONINFRINGEMENT. IN NO EVENT SHALL THE AUTHORS OR COPYRIGHT HOLDERS BE LIABLE FOR ANY CLAIM, DAMAGES OR OTHER LIABILITY, WHETHER IN AN ACTION OF CONTRACT, TORT OR OTHERWISE, ARISING FROM, OUT OF OR IN CONNECTION WITH THE SOFTWARE OR THE USE OR OTHER DEALINGS IN THE SOFTWARE</t>
  </si>
  <si>
    <t>num_types</t>
  </si>
  <si>
    <t>NR_result</t>
  </si>
  <si>
    <t>NC_result</t>
  </si>
  <si>
    <t>PNC_result</t>
  </si>
  <si>
    <t>NCB_result</t>
  </si>
  <si>
    <t>RC_result</t>
  </si>
  <si>
    <t>RCII_result</t>
  </si>
  <si>
    <t>LAEQ</t>
  </si>
  <si>
    <t>LEQ_31</t>
  </si>
  <si>
    <t>LEQ_63</t>
  </si>
  <si>
    <t>LEQ_125</t>
  </si>
  <si>
    <t>LEQ_250</t>
  </si>
  <si>
    <t>LEQ_500</t>
  </si>
  <si>
    <t>LEQ_1K</t>
  </si>
  <si>
    <t>LEQ_2K</t>
  </si>
  <si>
    <t>LEQ_4K</t>
  </si>
  <si>
    <t>LEQ_8K</t>
  </si>
  <si>
    <t>SIL</t>
  </si>
  <si>
    <t>LMF</t>
  </si>
  <si>
    <t>rattle_and_vibrations</t>
  </si>
  <si>
    <t>NR_rating</t>
  </si>
  <si>
    <t>NR_tag</t>
  </si>
  <si>
    <t>NR_inRange</t>
  </si>
  <si>
    <t>NC_rating</t>
  </si>
  <si>
    <t>NC_tag</t>
  </si>
  <si>
    <t>NC_inRange</t>
  </si>
  <si>
    <t>PNC_rating</t>
  </si>
  <si>
    <t>PNC_tag</t>
  </si>
  <si>
    <t>PNC_inRange</t>
  </si>
  <si>
    <t>NCB_rating</t>
  </si>
  <si>
    <t>NCB_tag</t>
  </si>
  <si>
    <t>NCB_inRange</t>
  </si>
  <si>
    <t>RC_rating</t>
  </si>
  <si>
    <t>RC_tag</t>
  </si>
  <si>
    <t>RC_inRange</t>
  </si>
  <si>
    <t>RCII_rating</t>
  </si>
  <si>
    <t>RCII_tag</t>
  </si>
  <si>
    <t>RCII_inRange</t>
  </si>
  <si>
    <t>NC_annoyance</t>
  </si>
  <si>
    <t>PNC_annoyance</t>
  </si>
  <si>
    <t>NCB_annoyance</t>
  </si>
  <si>
    <t>RCII_deviation_LF</t>
  </si>
  <si>
    <t>RCII_deviation_MF</t>
  </si>
  <si>
    <t>Noise curves measurement</t>
  </si>
  <si>
    <t>NR</t>
  </si>
  <si>
    <t>NC</t>
  </si>
  <si>
    <t>PNC</t>
  </si>
  <si>
    <t>NCB</t>
  </si>
  <si>
    <t>RC</t>
  </si>
  <si>
    <t>RCII</t>
  </si>
  <si>
    <t>overall</t>
  </si>
  <si>
    <t>result</t>
  </si>
  <si>
    <t>tag</t>
  </si>
  <si>
    <t>in range</t>
  </si>
  <si>
    <t>annoyance</t>
  </si>
  <si>
    <t>Deviation LF</t>
  </si>
  <si>
    <t>Deviation HF</t>
  </si>
  <si>
    <t>Deviation MF</t>
  </si>
  <si>
    <t>QAI</t>
  </si>
  <si>
    <t>Occupant response</t>
  </si>
  <si>
    <t>RCII_deviation_HF</t>
  </si>
  <si>
    <t>RCII_QAI</t>
  </si>
  <si>
    <t>RCII_occupant_respondse</t>
  </si>
  <si>
    <t>rattle and vibrations</t>
  </si>
  <si>
    <t>Noise curves Data import</t>
  </si>
  <si>
    <t>rating (dB)</t>
  </si>
  <si>
    <t>Note</t>
  </si>
  <si>
    <t>Version 2.6.0</t>
  </si>
  <si>
    <t>COPYRIGHT (C) Embedded Acoustics BV, 2020</t>
  </si>
  <si>
    <t>This worksheet allows you to import noise curves (NC, NR, PNC, NCB, RC and RCII) measurements stored on the Bedrock SMxx. Make sure that the noise curve result files are copied onto your computer, or that the instrument is attached to USB and accessible as a mass storage device. Then press the button below ("Import noise curves "). You can now select the measurement data files that you wish to import. NOTE: by using SHIFT and CTRL you can select multiple files for opening. The measurements are imported into the sheet named "Data." Use the sheet named "View" to browse through these measurements, or copy data directly from the "Data" sheet to your own Worksheet for further calculations. Note that importing data changes this worksheet, overwriting earlier data imports. We recommend that you keep the original version of this worksheet in a safe location, and that you use a new copy of this original file for each new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</si>
</sst>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F400]h:mm:ss\ AM/PM"/>
  </numFmts>
  <fonts count="7" x14ac:knownFonts="1">
    <font>
      <sz val="11"/>
      <color theme="1"/>
      <name val="Calibri"/>
      <family val="2"/>
      <scheme val="minor"/>
    </font>
    <font>
      <b/>
      <sz val="10"/>
      <name val="Arial"/>
      <family val="2"/>
    </font>
    <font>
      <u/>
      <sz val="11"/>
      <color theme="10"/>
      <name val="Calibri"/>
      <family val="2"/>
      <scheme val="minor"/>
    </font>
    <font>
      <b/>
      <sz val="11"/>
      <color theme="1"/>
      <name val="Calibri"/>
      <family val="2"/>
      <scheme val="minor"/>
    </font>
    <font>
      <b/>
      <sz val="16"/>
      <color theme="1"/>
      <name val="Calibri"/>
      <family val="2"/>
      <scheme val="minor"/>
    </font>
    <font>
      <sz val="11"/>
      <color rgb="FF00B050"/>
      <name val="Calibri"/>
      <family val="2"/>
      <scheme val="minor"/>
    </font>
    <font>
      <sz val="11"/>
      <color rgb="FF000000"/>
      <name val="Calibri"/>
      <family val="2"/>
    </font>
  </fonts>
  <fills count="2">
    <fill>
      <patternFill patternType="none"/>
    </fill>
    <fill>
      <patternFill patternType="gray125"/>
    </fill>
  </fills>
  <borders count="9">
    <border>
      <left/>
      <right/>
      <top/>
      <bottom/>
      <diagonal/>
    </border>
    <border>
      <left/>
      <right style="medium">
        <color indexed="64"/>
      </right>
      <top/>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31">
    <xf numFmtId="0" fontId="0" fillId="0" borderId="0" xfId="0"/>
    <xf numFmtId="14" fontId="0" fillId="0" borderId="0" xfId="0" applyNumberFormat="1"/>
    <xf numFmtId="21" fontId="0" fillId="0" borderId="0" xfId="0" applyNumberFormat="1"/>
    <xf numFmtId="164" fontId="0" fillId="0" borderId="0" xfId="0" applyNumberFormat="1"/>
    <xf numFmtId="0" fontId="3" fillId="0" borderId="1" xfId="0" applyFont="1" applyBorder="1"/>
    <xf numFmtId="2" fontId="0" fillId="0" borderId="0" xfId="0" applyNumberFormat="1"/>
    <xf numFmtId="0" fontId="4" fillId="0" borderId="0" xfId="0" applyFont="1"/>
    <xf numFmtId="0" fontId="3" fillId="0" borderId="0" xfId="0" applyFont="1" applyBorder="1"/>
    <xf numFmtId="0" fontId="0" fillId="0" borderId="0" xfId="0" applyAlignment="1">
      <alignment horizontal="right"/>
    </xf>
    <xf numFmtId="165" fontId="0" fillId="0" borderId="0" xfId="0" applyNumberFormat="1"/>
    <xf numFmtId="0" fontId="3" fillId="0" borderId="0" xfId="0" applyFont="1"/>
    <xf numFmtId="0" fontId="0" fillId="0" borderId="0" xfId="0" applyNumberFormat="1" applyAlignment="1">
      <alignment wrapText="1"/>
    </xf>
    <xf numFmtId="0" fontId="2" fillId="0" borderId="0" xfId="1" applyNumberFormat="1" applyAlignment="1">
      <alignment wrapText="1"/>
    </xf>
    <xf numFmtId="0" fontId="1" fillId="0" borderId="0" xfId="0" applyFont="1"/>
    <xf numFmtId="0" fontId="0" fillId="0" borderId="0" xfId="0" applyNumberFormat="1" applyAlignment="1">
      <alignment wrapText="1" shrinkToFit="1"/>
    </xf>
    <xf numFmtId="164" fontId="0" fillId="0" borderId="2" xfId="0" applyNumberFormat="1" applyBorder="1"/>
    <xf numFmtId="0" fontId="0" fillId="0" borderId="0" xfId="0" applyBorder="1"/>
    <xf numFmtId="0" fontId="3" fillId="0" borderId="0" xfId="0" applyFont="1" applyFill="1" applyBorder="1"/>
    <xf numFmtId="164" fontId="0" fillId="0" borderId="0" xfId="0" applyNumberFormat="1" applyBorder="1"/>
    <xf numFmtId="0" fontId="0" fillId="0" borderId="0" xfId="0" applyNumberFormat="1"/>
    <xf numFmtId="164" fontId="0" fillId="0" borderId="0" xfId="0" applyNumberFormat="1" applyFill="1" applyBorder="1"/>
    <xf numFmtId="0" fontId="3" fillId="0" borderId="4" xfId="0" applyFont="1" applyBorder="1"/>
    <xf numFmtId="164" fontId="0" fillId="0" borderId="3" xfId="0" applyNumberFormat="1" applyBorder="1"/>
    <xf numFmtId="164" fontId="0" fillId="0" borderId="3" xfId="0" applyNumberFormat="1" applyFill="1" applyBorder="1"/>
    <xf numFmtId="164" fontId="0" fillId="0" borderId="6" xfId="0" applyNumberFormat="1" applyBorder="1"/>
    <xf numFmtId="0" fontId="0" fillId="0" borderId="5" xfId="0" applyBorder="1"/>
    <xf numFmtId="0" fontId="0" fillId="0" borderId="7" xfId="0" applyBorder="1"/>
    <xf numFmtId="0" fontId="0" fillId="0" borderId="3" xfId="0" applyBorder="1"/>
    <xf numFmtId="164" fontId="0" fillId="0" borderId="8" xfId="0" applyNumberFormat="1" applyBorder="1"/>
    <xf numFmtId="0" fontId="5" fillId="0" borderId="0" xfId="0" applyFont="1"/>
    <xf numFmtId="0" fontId="5" fillId="0" borderId="0" xfId="0" applyNumberFormat="1" applyFont="1"/>
  </cellXfs>
  <cellStyles count="2">
    <cellStyle name="Hyperlink" xfId="1" builtinId="8"/>
    <cellStyle name="Normal" xfId="0" builtinId="0"/>
  </cellStyles>
  <dxfs count="8">
    <dxf>
      <font>
        <color rgb="FFFFC000"/>
      </font>
    </dxf>
    <dxf>
      <font>
        <color rgb="FFFFC000"/>
      </font>
    </dxf>
    <dxf>
      <font>
        <color rgb="FFFF0000"/>
      </font>
    </dxf>
    <dxf>
      <font>
        <color rgb="FFFF0000"/>
      </font>
    </dxf>
    <dxf>
      <font>
        <color rgb="FFFFC000"/>
      </font>
    </dxf>
    <dxf>
      <font>
        <color rgb="FFFFC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3000375</xdr:colOff>
          <xdr:row>11</xdr:row>
          <xdr:rowOff>38100</xdr:rowOff>
        </xdr:from>
        <xdr:to>
          <xdr:col>0</xdr:col>
          <xdr:colOff>4391025</xdr:colOff>
          <xdr:row>12</xdr:row>
          <xdr:rowOff>171450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Import noise curves</a:t>
              </a:r>
            </a:p>
          </xdr:txBody>
        </xdr:sp>
        <xdr:clientData fPrintsWithSheet="0"/>
      </xdr:twoCellAnchor>
    </mc:Choice>
    <mc:Fallback/>
  </mc:AlternateContent>
  <xdr:twoCellAnchor editAs="oneCell">
    <xdr:from>
      <xdr:col>0</xdr:col>
      <xdr:colOff>1762125</xdr:colOff>
      <xdr:row>0</xdr:row>
      <xdr:rowOff>95250</xdr:rowOff>
    </xdr:from>
    <xdr:to>
      <xdr:col>0</xdr:col>
      <xdr:colOff>4267200</xdr:colOff>
      <xdr:row>4</xdr:row>
      <xdr:rowOff>123825</xdr:rowOff>
    </xdr:to>
    <xdr:pic>
      <xdr:nvPicPr>
        <xdr:cNvPr id="212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2125" y="95250"/>
          <a:ext cx="25050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419100</xdr:colOff>
      <xdr:row>0</xdr:row>
      <xdr:rowOff>114300</xdr:rowOff>
    </xdr:from>
    <xdr:to>
      <xdr:col>6</xdr:col>
      <xdr:colOff>38100</xdr:colOff>
      <xdr:row>4</xdr:row>
      <xdr:rowOff>66675</xdr:rowOff>
    </xdr:to>
    <xdr:pic>
      <xdr:nvPicPr>
        <xdr:cNvPr id="3149"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52700" y="114300"/>
          <a:ext cx="25050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304800</xdr:colOff>
          <xdr:row>29</xdr:row>
          <xdr:rowOff>19050</xdr:rowOff>
        </xdr:from>
        <xdr:to>
          <xdr:col>3</xdr:col>
          <xdr:colOff>285750</xdr:colOff>
          <xdr:row>30</xdr:row>
          <xdr:rowOff>161925</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Prev</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342900</xdr:colOff>
          <xdr:row>29</xdr:row>
          <xdr:rowOff>19050</xdr:rowOff>
        </xdr:from>
        <xdr:to>
          <xdr:col>4</xdr:col>
          <xdr:colOff>323850</xdr:colOff>
          <xdr:row>30</xdr:row>
          <xdr:rowOff>161925</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Next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edrock-audio.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21"/>
  <sheetViews>
    <sheetView tabSelected="1" workbookViewId="0">
      <selection activeCell="A9" sqref="A9"/>
    </sheetView>
  </sheetViews>
  <sheetFormatPr defaultRowHeight="15" x14ac:dyDescent="0.25"/>
  <cols>
    <col min="1" max="1" width="66.28515625" customWidth="1"/>
  </cols>
  <sheetData>
    <row r="1" spans="1:1" x14ac:dyDescent="0.25">
      <c r="A1" s="10" t="s">
        <v>80</v>
      </c>
    </row>
    <row r="6" spans="1:1" x14ac:dyDescent="0.25">
      <c r="A6" s="10" t="s">
        <v>9</v>
      </c>
    </row>
    <row r="7" spans="1:1" ht="210" x14ac:dyDescent="0.25">
      <c r="A7" s="11" t="s">
        <v>85</v>
      </c>
    </row>
    <row r="8" spans="1:1" x14ac:dyDescent="0.25">
      <c r="A8" s="11"/>
    </row>
    <row r="9" spans="1:1" x14ac:dyDescent="0.25">
      <c r="A9" s="11"/>
    </row>
    <row r="10" spans="1:1" x14ac:dyDescent="0.25">
      <c r="A10" s="11"/>
    </row>
    <row r="11" spans="1:1" ht="30" x14ac:dyDescent="0.25">
      <c r="A11" s="11" t="s">
        <v>10</v>
      </c>
    </row>
    <row r="12" spans="1:1" x14ac:dyDescent="0.25">
      <c r="A12" s="12" t="s">
        <v>11</v>
      </c>
    </row>
    <row r="14" spans="1:1" x14ac:dyDescent="0.25">
      <c r="A14" t="s">
        <v>83</v>
      </c>
    </row>
    <row r="17" spans="1:1" x14ac:dyDescent="0.25">
      <c r="A17" s="13" t="s">
        <v>84</v>
      </c>
    </row>
    <row r="18" spans="1:1" ht="105" x14ac:dyDescent="0.25">
      <c r="A18" s="11" t="s">
        <v>12</v>
      </c>
    </row>
    <row r="19" spans="1:1" x14ac:dyDescent="0.25">
      <c r="A19" t="s">
        <v>13</v>
      </c>
    </row>
    <row r="20" spans="1:1" x14ac:dyDescent="0.25">
      <c r="A20" s="13" t="s">
        <v>14</v>
      </c>
    </row>
    <row r="21" spans="1:1" ht="120" x14ac:dyDescent="0.25">
      <c r="A21" s="14" t="s">
        <v>15</v>
      </c>
    </row>
  </sheetData>
  <hyperlinks>
    <hyperlink ref="A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Button 1">
              <controlPr defaultSize="0" print="0" autoFill="0" autoPict="0" macro="[0]!ImportMultipleNoiseCurves">
                <anchor moveWithCells="1" sizeWithCells="1">
                  <from>
                    <xdr:col>0</xdr:col>
                    <xdr:colOff>3000375</xdr:colOff>
                    <xdr:row>11</xdr:row>
                    <xdr:rowOff>38100</xdr:rowOff>
                  </from>
                  <to>
                    <xdr:col>0</xdr:col>
                    <xdr:colOff>4391025</xdr:colOff>
                    <xdr:row>12</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O39"/>
  <sheetViews>
    <sheetView workbookViewId="0">
      <selection activeCell="A17" sqref="A17"/>
    </sheetView>
  </sheetViews>
  <sheetFormatPr defaultRowHeight="15" x14ac:dyDescent="0.25"/>
  <cols>
    <col min="1" max="1" width="12.140625" customWidth="1"/>
    <col min="2" max="2" width="13.85546875" customWidth="1"/>
    <col min="3" max="3" width="12.7109375" bestFit="1" customWidth="1"/>
    <col min="4" max="4" width="12.28515625" bestFit="1" customWidth="1"/>
    <col min="5" max="5" width="12.85546875" bestFit="1" customWidth="1"/>
    <col min="6" max="6" width="18.140625" bestFit="1" customWidth="1"/>
    <col min="7" max="7" width="19.140625" bestFit="1" customWidth="1"/>
  </cols>
  <sheetData>
    <row r="1" spans="1:8" ht="21" x14ac:dyDescent="0.35">
      <c r="A1" s="6" t="s">
        <v>59</v>
      </c>
    </row>
    <row r="3" spans="1:8" x14ac:dyDescent="0.25">
      <c r="A3" s="4" t="s">
        <v>8</v>
      </c>
      <c r="B3" s="1">
        <f ca="1">OFFSET(Data!B1,View!$B$31,0)</f>
        <v>0</v>
      </c>
    </row>
    <row r="4" spans="1:8" x14ac:dyDescent="0.25">
      <c r="A4" s="4" t="s">
        <v>7</v>
      </c>
      <c r="B4" s="2">
        <f ca="1">OFFSET(Data!C1,View!$B$31,0)</f>
        <v>0</v>
      </c>
    </row>
    <row r="5" spans="1:8" x14ac:dyDescent="0.25">
      <c r="A5" s="4" t="s">
        <v>0</v>
      </c>
    </row>
    <row r="7" spans="1:8" x14ac:dyDescent="0.25">
      <c r="A7" s="4" t="s">
        <v>6</v>
      </c>
      <c r="B7">
        <f ca="1">OFFSET(Data!D1,View!$B$31,0)</f>
        <v>0</v>
      </c>
    </row>
    <row r="8" spans="1:8" x14ac:dyDescent="0.25">
      <c r="A8" s="7"/>
      <c r="B8" s="8"/>
    </row>
    <row r="9" spans="1:8" x14ac:dyDescent="0.25">
      <c r="A9" s="21"/>
      <c r="B9" s="27" t="s">
        <v>67</v>
      </c>
      <c r="C9" s="27" t="s">
        <v>81</v>
      </c>
      <c r="D9" s="27" t="s">
        <v>68</v>
      </c>
      <c r="E9" s="27" t="s">
        <v>69</v>
      </c>
      <c r="F9" s="27" t="s">
        <v>70</v>
      </c>
    </row>
    <row r="10" spans="1:8" x14ac:dyDescent="0.25">
      <c r="A10" s="4" t="s">
        <v>60</v>
      </c>
      <c r="B10" s="15" t="str">
        <f ca="1">OFFSET(Data!F$1,View!$B$31,0)&amp;""</f>
        <v/>
      </c>
      <c r="C10">
        <f ca="1">OFFSET(Data!F$1,View!$B$31,$C$33)</f>
        <v>0</v>
      </c>
      <c r="D10" t="str">
        <f ca="1">OFFSET(Data!G$1,View!$B$31,$C$33)&amp;""</f>
        <v/>
      </c>
      <c r="E10" s="30" t="str">
        <f ca="1">IF(OFFSET(Data!H$1,View!$B$31,$C$33)="=","yes", OFFSET(Data!H$1,View!$B$31,$C$33))  &amp; ""</f>
        <v/>
      </c>
      <c r="F10" s="17"/>
      <c r="G10" s="16"/>
      <c r="H10" s="16"/>
    </row>
    <row r="11" spans="1:8" x14ac:dyDescent="0.25">
      <c r="A11" s="4" t="s">
        <v>61</v>
      </c>
      <c r="B11" s="15" t="str">
        <f ca="1">OFFSET(Data!G$1,View!$B$31,0)&amp;""</f>
        <v/>
      </c>
      <c r="C11">
        <f ca="1">OFFSET(Data!I$1,View!$B$31,$C$33)</f>
        <v>0</v>
      </c>
      <c r="D11" t="str">
        <f ca="1">OFFSET(Data!J$1,View!$B$31,$C$33)&amp;""</f>
        <v/>
      </c>
      <c r="E11" s="30" t="str">
        <f ca="1">IF(OFFSET(Data!K$1,View!$B$31,$C$33)="=","yes", OFFSET(Data!K$1,View!$B$31,$C$33))  &amp; ""</f>
        <v/>
      </c>
      <c r="F11" s="30" t="str">
        <f ca="1">OFFSET(Data!F$1,View!$B$31,$D$33) &amp; ""</f>
        <v/>
      </c>
      <c r="G11" s="18"/>
      <c r="H11" s="16"/>
    </row>
    <row r="12" spans="1:8" x14ac:dyDescent="0.25">
      <c r="A12" s="4" t="s">
        <v>62</v>
      </c>
      <c r="B12" s="15" t="str">
        <f ca="1">OFFSET(Data!H$1,View!$B$31,0)&amp;""</f>
        <v/>
      </c>
      <c r="C12">
        <f ca="1">OFFSET(Data!L$1,View!$B$31,$C$33)</f>
        <v>0</v>
      </c>
      <c r="D12" t="str">
        <f ca="1">OFFSET(Data!M$1,View!$B$31,$C$33)&amp;""</f>
        <v/>
      </c>
      <c r="E12" s="30" t="str">
        <f ca="1">IF(OFFSET(Data!N$1,View!$B$31,$C$33)="=","yes", OFFSET(Data!N$1,View!$B$31,$C$33))  &amp; ""</f>
        <v/>
      </c>
      <c r="F12" s="30" t="str">
        <f ca="1">OFFSET(Data!G$1,View!$B$31,$D$33) &amp; ""</f>
        <v/>
      </c>
      <c r="G12" s="18"/>
      <c r="H12" s="16"/>
    </row>
    <row r="13" spans="1:8" x14ac:dyDescent="0.25">
      <c r="A13" s="4" t="s">
        <v>63</v>
      </c>
      <c r="B13" s="15" t="str">
        <f ca="1">OFFSET(Data!I$1,View!$B$31,0)&amp;""</f>
        <v/>
      </c>
      <c r="C13">
        <f ca="1">OFFSET(Data!O$1,View!$B$31,$C$33)</f>
        <v>0</v>
      </c>
      <c r="D13" t="str">
        <f ca="1">OFFSET(Data!P$1,View!$B$31,$C$33)&amp;""</f>
        <v/>
      </c>
      <c r="E13" s="30" t="str">
        <f ca="1">IF(OFFSET(Data!Q$1,View!$B$31,$C$33)="=","yes", OFFSET(Data!Q$1,View!$B$31,$C$33)) &amp; ""</f>
        <v/>
      </c>
      <c r="F13" s="30" t="str">
        <f ca="1">OFFSET(Data!H$1,View!$B$31,$D$33) &amp; ""</f>
        <v/>
      </c>
      <c r="G13" s="16"/>
      <c r="H13" s="16"/>
    </row>
    <row r="14" spans="1:8" x14ac:dyDescent="0.25">
      <c r="A14" s="4" t="s">
        <v>64</v>
      </c>
      <c r="B14" s="15" t="str">
        <f ca="1">OFFSET(Data!J$1,View!$B$31,0)&amp;""</f>
        <v/>
      </c>
      <c r="C14">
        <f ca="1">OFFSET(Data!R$1,View!$B$31,$C$33)</f>
        <v>0</v>
      </c>
      <c r="D14" t="str">
        <f ca="1">OFFSET(Data!S$1,View!$B$31,$C$33)&amp;""</f>
        <v/>
      </c>
      <c r="E14" s="30" t="str">
        <f ca="1">IF(OFFSET(Data!T$1,View!$B$31,$C$33)="=","yes", OFFSET(Data!T$1,View!$B$31,$C$33)) &amp; ""</f>
        <v/>
      </c>
      <c r="F14" s="7"/>
      <c r="G14" s="7"/>
      <c r="H14" s="7"/>
    </row>
    <row r="15" spans="1:8" x14ac:dyDescent="0.25">
      <c r="A15" s="4" t="s">
        <v>65</v>
      </c>
      <c r="B15" s="15" t="str">
        <f ca="1">OFFSET(Data!K$1,View!$B$31,0)&amp;""</f>
        <v/>
      </c>
      <c r="C15">
        <f ca="1">OFFSET(Data!U$1,View!$B$31,$C$33)</f>
        <v>0</v>
      </c>
      <c r="D15" t="str">
        <f ca="1">OFFSET(Data!V$1,View!$B$31,$C$33)&amp;""</f>
        <v/>
      </c>
      <c r="E15" s="30" t="str">
        <f ca="1">IF(OFFSET(Data!W$1,View!$B$31,$C$33)="=","yes", OFFSET(Data!W$1,View!$B$31,$C$33)) &amp; ""</f>
        <v/>
      </c>
      <c r="F15" s="18"/>
      <c r="G15" s="18"/>
      <c r="H15" s="18"/>
    </row>
    <row r="16" spans="1:8" x14ac:dyDescent="0.25">
      <c r="A16" s="18"/>
      <c r="B16" s="18"/>
      <c r="C16" s="18"/>
      <c r="D16" s="18"/>
      <c r="E16" s="18"/>
      <c r="F16" s="18"/>
      <c r="G16" s="18"/>
      <c r="H16" s="18"/>
    </row>
    <row r="17" spans="1:12" x14ac:dyDescent="0.25">
      <c r="L17" s="20"/>
    </row>
    <row r="20" spans="1:12" x14ac:dyDescent="0.25">
      <c r="A20" s="27"/>
      <c r="B20" s="28" t="s">
        <v>71</v>
      </c>
      <c r="C20" s="27" t="s">
        <v>73</v>
      </c>
      <c r="D20" s="27" t="s">
        <v>72</v>
      </c>
      <c r="E20" s="27" t="s">
        <v>74</v>
      </c>
      <c r="F20" s="27" t="s">
        <v>75</v>
      </c>
      <c r="G20" s="27" t="s">
        <v>79</v>
      </c>
    </row>
    <row r="21" spans="1:12" x14ac:dyDescent="0.25">
      <c r="A21" s="4" t="s">
        <v>65</v>
      </c>
      <c r="B21">
        <f ca="1">OFFSET(Data!I$1,View!$B$31,$D$33)</f>
        <v>0</v>
      </c>
      <c r="C21">
        <f ca="1">OFFSET(Data!J$1,View!$B$31,$D$33)</f>
        <v>0</v>
      </c>
      <c r="D21">
        <f ca="1">OFFSET(Data!K$1,View!$B$31,$D$33)</f>
        <v>0</v>
      </c>
      <c r="E21">
        <f ca="1">OFFSET(Data!L$1,View!$B$31,$D$33)</f>
        <v>0</v>
      </c>
      <c r="F21" s="29" t="str">
        <f ca="1">OFFSET(Data!$M$1,View!$B$31,$D$33)&amp;""</f>
        <v/>
      </c>
      <c r="G21" s="29" t="str">
        <f ca="1">OFFSET(Data!$R$1,View!$B$31,$B$33)&amp;""</f>
        <v/>
      </c>
    </row>
    <row r="24" spans="1:12" x14ac:dyDescent="0.25">
      <c r="A24" s="21"/>
      <c r="B24" s="22" t="s">
        <v>66</v>
      </c>
      <c r="C24" s="24">
        <v>31.5</v>
      </c>
      <c r="D24" s="22">
        <v>63</v>
      </c>
      <c r="E24" s="22">
        <v>125</v>
      </c>
      <c r="F24" s="22">
        <v>250</v>
      </c>
      <c r="G24" s="22">
        <v>500</v>
      </c>
      <c r="H24" s="22">
        <v>1000</v>
      </c>
      <c r="I24" s="22">
        <v>2000</v>
      </c>
      <c r="J24" s="23">
        <v>4000</v>
      </c>
      <c r="K24" s="23">
        <v>8000</v>
      </c>
    </row>
    <row r="25" spans="1:12" x14ac:dyDescent="0.25">
      <c r="A25" s="4" t="s">
        <v>23</v>
      </c>
      <c r="B25">
        <f ca="1">OFFSET(Data!F$1,View!$B$31,$B$33)</f>
        <v>0</v>
      </c>
      <c r="C25" s="26">
        <f ca="1">OFFSET(Data!G$1,View!$B$31,$B$33)</f>
        <v>0</v>
      </c>
      <c r="D25">
        <f ca="1">OFFSET(Data!H$1,View!$B$31,$B$33)</f>
        <v>0</v>
      </c>
      <c r="E25">
        <f ca="1">OFFSET(Data!I$1,View!$B$31,$B$33)</f>
        <v>0</v>
      </c>
      <c r="F25">
        <f ca="1">OFFSET(Data!J$1,View!$B$31,$B$33)</f>
        <v>0</v>
      </c>
      <c r="G25">
        <f ca="1">OFFSET(Data!K$1,View!$B$31,$B$33)</f>
        <v>0</v>
      </c>
      <c r="H25">
        <f ca="1">OFFSET(Data!L$1,View!$B$31,$B$33)</f>
        <v>0</v>
      </c>
      <c r="I25">
        <f ca="1">OFFSET(Data!M$1,View!$B$31,$B$33)</f>
        <v>0</v>
      </c>
      <c r="J25">
        <f ca="1">OFFSET(Data!N$1,View!$B$31,$B$33)</f>
        <v>0</v>
      </c>
      <c r="K25">
        <f ca="1">OFFSET(Data!O$1,View!$B$31,$B$33)</f>
        <v>0</v>
      </c>
    </row>
    <row r="26" spans="1:12" x14ac:dyDescent="0.25">
      <c r="A26" s="4" t="s">
        <v>33</v>
      </c>
      <c r="B26">
        <f ca="1">OFFSET(Data!P$1,View!$B$31,$B$33)</f>
        <v>0</v>
      </c>
      <c r="C26" s="25"/>
    </row>
    <row r="27" spans="1:12" x14ac:dyDescent="0.25">
      <c r="A27" s="4" t="s">
        <v>34</v>
      </c>
      <c r="B27">
        <v>1</v>
      </c>
      <c r="C27" s="25"/>
    </row>
    <row r="30" spans="1:12" x14ac:dyDescent="0.25">
      <c r="A30" s="4" t="s">
        <v>4</v>
      </c>
      <c r="B30" t="str">
        <f ca="1">OFFSET(Data!A1,View!$B$31,0)&amp;""</f>
        <v/>
      </c>
    </row>
    <row r="31" spans="1:12" ht="17.25" customHeight="1" x14ac:dyDescent="0.25">
      <c r="A31" s="4" t="s">
        <v>5</v>
      </c>
      <c r="B31">
        <v>1</v>
      </c>
    </row>
    <row r="32" spans="1:12" x14ac:dyDescent="0.25">
      <c r="A32" s="4" t="s">
        <v>82</v>
      </c>
      <c r="B32" t="str">
        <f ca="1">OFFSET(Notes!B1,View!$B$31,0)&amp;""</f>
        <v/>
      </c>
    </row>
    <row r="33" spans="2:15" ht="15.75" hidden="1" customHeight="1" x14ac:dyDescent="0.25">
      <c r="B33">
        <v>6</v>
      </c>
      <c r="C33">
        <f>$B$33+13</f>
        <v>19</v>
      </c>
      <c r="D33">
        <f>$B$33*4+13</f>
        <v>37</v>
      </c>
    </row>
    <row r="37" spans="2:15" x14ac:dyDescent="0.25">
      <c r="B37" s="19"/>
      <c r="C37" s="19"/>
    </row>
    <row r="38" spans="2:15" x14ac:dyDescent="0.25">
      <c r="B38" s="19"/>
      <c r="C38" s="19"/>
      <c r="D38" s="5"/>
      <c r="E38" s="5"/>
      <c r="F38" s="5"/>
      <c r="G38" s="5"/>
      <c r="H38" s="5"/>
      <c r="I38" s="5"/>
      <c r="J38" s="5"/>
      <c r="K38" s="5"/>
      <c r="L38" s="5"/>
      <c r="M38" s="5"/>
      <c r="N38" s="5"/>
      <c r="O38" s="5"/>
    </row>
    <row r="39" spans="2:15" x14ac:dyDescent="0.25">
      <c r="B39" s="19"/>
      <c r="C39" s="19"/>
      <c r="D39" s="5"/>
      <c r="E39" s="5"/>
      <c r="F39" s="5"/>
      <c r="G39" s="5"/>
      <c r="H39" s="5"/>
      <c r="I39" s="5"/>
      <c r="J39" s="5"/>
      <c r="K39" s="5"/>
      <c r="L39" s="5"/>
      <c r="M39" s="5"/>
      <c r="N39" s="5"/>
      <c r="O39" s="5"/>
    </row>
  </sheetData>
  <conditionalFormatting sqref="F11:F13">
    <cfRule type="containsText" dxfId="7" priority="8" stopIfTrue="1" operator="containsText" text="likely">
      <formula>NOT(ISERROR(SEARCH("likely",F11)))</formula>
    </cfRule>
  </conditionalFormatting>
  <conditionalFormatting sqref="E10:E15">
    <cfRule type="containsText" dxfId="6" priority="3" stopIfTrue="1" operator="containsText" text="&gt;">
      <formula>NOT(ISERROR(SEARCH("&gt;",E10)))</formula>
    </cfRule>
    <cfRule type="containsText" dxfId="5" priority="4" stopIfTrue="1" operator="containsText" text="&lt;">
      <formula>NOT(ISERROR(SEARCH("&lt;",E10)))</formula>
    </cfRule>
  </conditionalFormatting>
  <conditionalFormatting sqref="F21">
    <cfRule type="containsText" dxfId="4" priority="5" stopIfTrue="1" operator="containsText" text="Marginal">
      <formula>NOT(ISERROR(SEARCH("Marginal",F21)))</formula>
    </cfRule>
    <cfRule type="containsText" dxfId="3" priority="6" stopIfTrue="1" operator="containsText" text="Objectionable">
      <formula>NOT(ISERROR(SEARCH("Objectionable",F21)))</formula>
    </cfRule>
  </conditionalFormatting>
  <conditionalFormatting sqref="G21">
    <cfRule type="containsText" dxfId="2" priority="1" stopIfTrue="1" operator="containsText" text="RVA">
      <formula>NOT(ISERROR(SEARCH("RVA",G21)))</formula>
    </cfRule>
    <cfRule type="containsText" dxfId="1" priority="2" stopIfTrue="1" operator="containsText" text="RVB">
      <formula>NOT(ISERROR(SEARCH("RVB",G21)))</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defaultSize="0" print="0" autoFill="0" autoPict="0" macro="[0]!ViewPrev">
                <anchor moveWithCells="1" sizeWithCells="1">
                  <from>
                    <xdr:col>2</xdr:col>
                    <xdr:colOff>304800</xdr:colOff>
                    <xdr:row>29</xdr:row>
                    <xdr:rowOff>19050</xdr:rowOff>
                  </from>
                  <to>
                    <xdr:col>3</xdr:col>
                    <xdr:colOff>285750</xdr:colOff>
                    <xdr:row>30</xdr:row>
                    <xdr:rowOff>161925</xdr:rowOff>
                  </to>
                </anchor>
              </controlPr>
            </control>
          </mc:Choice>
        </mc:AlternateContent>
        <mc:AlternateContent xmlns:mc="http://schemas.openxmlformats.org/markup-compatibility/2006">
          <mc:Choice Requires="x14">
            <control shapeId="3076" r:id="rId5" name="Button 4">
              <controlPr defaultSize="0" print="0" autoFill="0" autoPict="0" macro="[0]!ViewNext">
                <anchor moveWithCells="1" sizeWithCells="1">
                  <from>
                    <xdr:col>3</xdr:col>
                    <xdr:colOff>342900</xdr:colOff>
                    <xdr:row>29</xdr:row>
                    <xdr:rowOff>19050</xdr:rowOff>
                  </from>
                  <to>
                    <xdr:col>4</xdr:col>
                    <xdr:colOff>323850</xdr:colOff>
                    <xdr:row>30</xdr:row>
                    <xdr:rowOff>161925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7" stopIfTrue="1" operator="containsText" id="{B1DBF4DD-D8DB-4D03-AFE2-3D4936372575}">
            <xm:f>NOT(ISERROR(SEARCH("possible",F11)))</xm:f>
            <xm:f>"possible"</xm:f>
            <x14:dxf>
              <font>
                <color rgb="FFFFC000"/>
              </font>
            </x14:dxf>
          </x14:cfRule>
          <xm:sqref>F11:F13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X3"/>
  <sheetViews>
    <sheetView zoomScaleNormal="100" workbookViewId="0"/>
  </sheetViews>
  <sheetFormatPr defaultRowHeight="15" x14ac:dyDescent="0.25"/>
  <cols>
    <col min="1" max="1" width="10" bestFit="1" customWidth="1"/>
    <col min="2" max="6" width="9.7109375" customWidth="1"/>
    <col min="7" max="7" width="12.28515625" bestFit="1" customWidth="1"/>
    <col min="8" max="8" width="13.5703125" bestFit="1" customWidth="1"/>
    <col min="9" max="9" width="10.85546875" bestFit="1" customWidth="1"/>
    <col min="10" max="10" width="9.42578125" bestFit="1" customWidth="1"/>
    <col min="11" max="11" width="11.140625" bestFit="1" customWidth="1"/>
    <col min="12" max="16" width="9.7109375" customWidth="1"/>
    <col min="17" max="17" width="9.140625" bestFit="1" customWidth="1"/>
    <col min="18" max="18" width="8.140625" bestFit="1" customWidth="1"/>
    <col min="19" max="19" width="9.140625" bestFit="1" customWidth="1"/>
    <col min="20" max="21" width="8.140625" bestFit="1" customWidth="1"/>
    <col min="22" max="22" width="4.5703125" bestFit="1" customWidth="1"/>
    <col min="23" max="23" width="4.7109375" bestFit="1" customWidth="1"/>
    <col min="24" max="24" width="20.28515625" bestFit="1" customWidth="1"/>
    <col min="25" max="25" width="9.7109375" bestFit="1" customWidth="1"/>
    <col min="26" max="26" width="7.28515625" bestFit="1" customWidth="1"/>
    <col min="27" max="27" width="11.7109375" bestFit="1" customWidth="1"/>
    <col min="30" max="30" width="11.7109375" bestFit="1" customWidth="1"/>
    <col min="31" max="31" width="10.85546875" bestFit="1" customWidth="1"/>
    <col min="32" max="32" width="8.42578125" bestFit="1" customWidth="1"/>
    <col min="33" max="33" width="12.85546875" bestFit="1" customWidth="1"/>
    <col min="34" max="34" width="10.85546875" bestFit="1" customWidth="1"/>
    <col min="35" max="35" width="8.42578125" bestFit="1" customWidth="1"/>
    <col min="36" max="36" width="12.85546875" bestFit="1" customWidth="1"/>
    <col min="37" max="37" width="9.42578125" bestFit="1" customWidth="1"/>
    <col min="38" max="38" width="7" bestFit="1" customWidth="1"/>
    <col min="41" max="41" width="8.140625" bestFit="1" customWidth="1"/>
    <col min="44" max="45" width="15.42578125" bestFit="1" customWidth="1"/>
    <col min="46" max="46" width="16.85546875" bestFit="1" customWidth="1"/>
  </cols>
  <sheetData>
    <row r="1" spans="2:50" x14ac:dyDescent="0.25">
      <c r="B1" t="s">
        <v>1</v>
      </c>
      <c r="C1" t="s">
        <v>2</v>
      </c>
      <c r="D1" t="s">
        <v>3</v>
      </c>
      <c r="E1" t="s">
        <v>16</v>
      </c>
      <c r="F1" t="s">
        <v>17</v>
      </c>
      <c r="G1" t="s">
        <v>18</v>
      </c>
      <c r="H1" t="s">
        <v>19</v>
      </c>
      <c r="I1" t="s">
        <v>20</v>
      </c>
      <c r="J1" t="s">
        <v>21</v>
      </c>
      <c r="K1" t="s">
        <v>22</v>
      </c>
      <c r="L1" s="3" t="s">
        <v>23</v>
      </c>
      <c r="M1" s="3" t="s">
        <v>24</v>
      </c>
      <c r="N1" s="3" t="s">
        <v>25</v>
      </c>
      <c r="O1" s="3" t="s">
        <v>26</v>
      </c>
      <c r="P1" s="3" t="s">
        <v>27</v>
      </c>
      <c r="Q1" s="3" t="s">
        <v>28</v>
      </c>
      <c r="R1" s="3" t="s">
        <v>29</v>
      </c>
      <c r="S1" s="3" t="s">
        <v>30</v>
      </c>
      <c r="T1" s="3" t="s">
        <v>31</v>
      </c>
      <c r="U1" s="3" t="s">
        <v>32</v>
      </c>
      <c r="V1" s="3" t="s">
        <v>33</v>
      </c>
      <c r="W1" s="3" t="s">
        <v>34</v>
      </c>
      <c r="X1" t="s">
        <v>35</v>
      </c>
      <c r="Y1" t="s">
        <v>36</v>
      </c>
      <c r="Z1" t="s">
        <v>37</v>
      </c>
      <c r="AA1" t="s">
        <v>38</v>
      </c>
      <c r="AB1" t="s">
        <v>39</v>
      </c>
      <c r="AC1" t="s">
        <v>40</v>
      </c>
      <c r="AD1" t="s">
        <v>41</v>
      </c>
      <c r="AE1" t="s">
        <v>42</v>
      </c>
      <c r="AF1" t="s">
        <v>43</v>
      </c>
      <c r="AG1" t="s">
        <v>44</v>
      </c>
      <c r="AH1" t="s">
        <v>45</v>
      </c>
      <c r="AI1" t="s">
        <v>46</v>
      </c>
      <c r="AJ1" t="s">
        <v>47</v>
      </c>
      <c r="AK1" t="s">
        <v>48</v>
      </c>
      <c r="AL1" t="s">
        <v>49</v>
      </c>
      <c r="AM1" t="s">
        <v>50</v>
      </c>
      <c r="AN1" t="s">
        <v>51</v>
      </c>
      <c r="AO1" t="s">
        <v>52</v>
      </c>
      <c r="AP1" t="s">
        <v>53</v>
      </c>
      <c r="AQ1" t="s">
        <v>54</v>
      </c>
      <c r="AR1" t="s">
        <v>55</v>
      </c>
      <c r="AS1" t="s">
        <v>56</v>
      </c>
      <c r="AT1" s="3" t="s">
        <v>57</v>
      </c>
      <c r="AU1" s="3" t="s">
        <v>58</v>
      </c>
      <c r="AV1" s="3" t="s">
        <v>76</v>
      </c>
      <c r="AW1" s="3" t="s">
        <v>77</v>
      </c>
      <c r="AX1" s="3" t="s">
        <v>78</v>
      </c>
    </row>
    <row r="2" spans="2:50" x14ac:dyDescent="0.25">
      <c r="B2" s="1"/>
      <c r="C2" s="9"/>
      <c r="L2" s="3"/>
      <c r="M2" s="3"/>
      <c r="N2" s="3"/>
      <c r="O2" s="3"/>
      <c r="P2" s="3"/>
      <c r="Q2" s="3"/>
      <c r="R2" s="3"/>
      <c r="S2" s="3"/>
      <c r="T2" s="3"/>
      <c r="U2" s="3"/>
      <c r="V2" s="3"/>
      <c r="W2" s="3"/>
      <c r="AT2" s="3"/>
      <c r="AU2" s="3"/>
      <c r="AV2" s="3"/>
      <c r="AW2" s="3"/>
      <c r="AX2" s="3"/>
    </row>
    <row r="3" spans="2:50" x14ac:dyDescent="0.25">
      <c r="B3" s="1"/>
      <c r="C3" s="9"/>
      <c r="L3" s="3"/>
      <c r="M3" s="3"/>
      <c r="N3" s="3"/>
      <c r="O3" s="3"/>
      <c r="P3" s="3"/>
      <c r="Q3" s="3"/>
      <c r="R3" s="3"/>
      <c r="S3" s="3"/>
      <c r="T3" s="3"/>
      <c r="U3" s="3"/>
      <c r="V3" s="3"/>
      <c r="W3" s="3"/>
      <c r="AT3" s="3"/>
      <c r="AU3" s="3"/>
      <c r="AV3" s="3"/>
      <c r="AW3" s="3"/>
      <c r="AX3"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x14ac:dyDescent="0.25"/>
  <cols>
    <col min="1" max="1" width="10" bestFit="1"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Import</vt:lpstr>
      <vt:lpstr>View</vt:lpstr>
      <vt:lpstr>Data</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Oud</dc:creator>
  <cp:lastModifiedBy>Stefan Oud</cp:lastModifiedBy>
  <dcterms:created xsi:type="dcterms:W3CDTF">2014-03-05T14:33:18Z</dcterms:created>
  <dcterms:modified xsi:type="dcterms:W3CDTF">2020-04-03T10:27:10Z</dcterms:modified>
</cp:coreProperties>
</file>